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<sst xmlns="http://schemas.openxmlformats.org/spreadsheetml/2006/main" count="247" uniqueCount="148">
  <si>
    <t>Startnr.</t>
  </si>
  <si>
    <t>Name</t>
  </si>
  <si>
    <t>Vorname</t>
  </si>
  <si>
    <t>JG</t>
  </si>
  <si>
    <t>Fabrikat</t>
  </si>
  <si>
    <t>ccm</t>
  </si>
  <si>
    <t>BJ</t>
  </si>
  <si>
    <t>Kogler</t>
  </si>
  <si>
    <t>Wernfried</t>
  </si>
  <si>
    <t>1952</t>
  </si>
  <si>
    <t>Honda XLR</t>
  </si>
  <si>
    <t>4Takt</t>
  </si>
  <si>
    <t>2Takt</t>
  </si>
  <si>
    <t>KTM</t>
  </si>
  <si>
    <t>Yamaha</t>
  </si>
  <si>
    <t>Bous</t>
  </si>
  <si>
    <t>Suzuki</t>
  </si>
  <si>
    <t>C1</t>
  </si>
  <si>
    <t>1964</t>
  </si>
  <si>
    <t>1966</t>
  </si>
  <si>
    <t>1967</t>
  </si>
  <si>
    <t>1970</t>
  </si>
  <si>
    <t>Peter</t>
  </si>
  <si>
    <t>Klaus</t>
  </si>
  <si>
    <t>C2</t>
  </si>
  <si>
    <t>1973</t>
  </si>
  <si>
    <t>Honda</t>
  </si>
  <si>
    <t>1965</t>
  </si>
  <si>
    <t>Husqvarna</t>
  </si>
  <si>
    <t>1958</t>
  </si>
  <si>
    <t>Bernhard</t>
  </si>
  <si>
    <t>Robert</t>
  </si>
  <si>
    <t>Christian</t>
  </si>
  <si>
    <t>Hermann</t>
  </si>
  <si>
    <t>yamaha</t>
  </si>
  <si>
    <t>Y1</t>
  </si>
  <si>
    <t>Hoda</t>
  </si>
  <si>
    <t>Gustav</t>
  </si>
  <si>
    <t>Zierler</t>
  </si>
  <si>
    <t>Gerold</t>
  </si>
  <si>
    <t>Y2</t>
  </si>
  <si>
    <t>Gruber</t>
  </si>
  <si>
    <t>Daniel</t>
  </si>
  <si>
    <t>1994</t>
  </si>
  <si>
    <t>Göglburger</t>
  </si>
  <si>
    <t>Kaiser</t>
  </si>
  <si>
    <t>Johann</t>
  </si>
  <si>
    <t>Reichel</t>
  </si>
  <si>
    <t>Johannes</t>
  </si>
  <si>
    <t>Walzer</t>
  </si>
  <si>
    <t>Wulschnig</t>
  </si>
  <si>
    <t>Alexander</t>
  </si>
  <si>
    <t>Günter</t>
  </si>
  <si>
    <t>Gasparin</t>
  </si>
  <si>
    <t>Beisteiner</t>
  </si>
  <si>
    <t>Fritz</t>
  </si>
  <si>
    <t>Freisinger</t>
  </si>
  <si>
    <t>Steinwidder</t>
  </si>
  <si>
    <t>Alfred</t>
  </si>
  <si>
    <t>Handicap</t>
  </si>
  <si>
    <t>Knirsch</t>
  </si>
  <si>
    <t>Karl</t>
  </si>
  <si>
    <t>Puch</t>
  </si>
  <si>
    <t>Horvath</t>
  </si>
  <si>
    <t>André</t>
  </si>
  <si>
    <t>Sachs</t>
  </si>
  <si>
    <t>Hans</t>
  </si>
  <si>
    <t>Hafenscher</t>
  </si>
  <si>
    <t>Wolfgang</t>
  </si>
  <si>
    <t>Meinrad</t>
  </si>
  <si>
    <t>Spacek</t>
  </si>
  <si>
    <t>Walter</t>
  </si>
  <si>
    <t>Forthuber</t>
  </si>
  <si>
    <t>Dietmar</t>
  </si>
  <si>
    <t>Feiel</t>
  </si>
  <si>
    <t>Edlinger</t>
  </si>
  <si>
    <t>Anton</t>
  </si>
  <si>
    <t>Husaberg</t>
  </si>
  <si>
    <t>Schopohl</t>
  </si>
  <si>
    <t>Strohmeier</t>
  </si>
  <si>
    <t>Coloman</t>
  </si>
  <si>
    <t>Zatler</t>
  </si>
  <si>
    <t>Neurauter</t>
  </si>
  <si>
    <t>Hirschmugl</t>
  </si>
  <si>
    <t>Michael</t>
  </si>
  <si>
    <t>Maico</t>
  </si>
  <si>
    <t>Hasler</t>
  </si>
  <si>
    <t>Jürgen</t>
  </si>
  <si>
    <t>KTM  LC4</t>
  </si>
  <si>
    <t>Pernusch</t>
  </si>
  <si>
    <t>Spitzer</t>
  </si>
  <si>
    <t>Zechner</t>
  </si>
  <si>
    <t>Sieghard</t>
  </si>
  <si>
    <t>KTM LC4</t>
  </si>
  <si>
    <t>Gottfried</t>
  </si>
  <si>
    <t>Trügler</t>
  </si>
  <si>
    <t>Gerhard</t>
  </si>
  <si>
    <t xml:space="preserve">Ennsmann </t>
  </si>
  <si>
    <t>Roland</t>
  </si>
  <si>
    <t xml:space="preserve">Wallisch </t>
  </si>
  <si>
    <t>Proprentner</t>
  </si>
  <si>
    <t>Rosner</t>
  </si>
  <si>
    <t>TGM</t>
  </si>
  <si>
    <t>Reisenleitner</t>
  </si>
  <si>
    <t>Sifkovits</t>
  </si>
  <si>
    <t>Sachs GS 50</t>
  </si>
  <si>
    <t xml:space="preserve">Schuster </t>
  </si>
  <si>
    <t>Philipp</t>
  </si>
  <si>
    <t>Puch GS 75</t>
  </si>
  <si>
    <t>Heinrich</t>
  </si>
  <si>
    <t>Erwin</t>
  </si>
  <si>
    <t>SWM</t>
  </si>
  <si>
    <t>Panzenböck</t>
  </si>
  <si>
    <t xml:space="preserve">Seidl </t>
  </si>
  <si>
    <t>Harald</t>
  </si>
  <si>
    <t>Figl</t>
  </si>
  <si>
    <t>Josef</t>
  </si>
  <si>
    <t>Lauchard</t>
  </si>
  <si>
    <t>bis 175ccm und 4Takt</t>
  </si>
  <si>
    <t>über 175ccm 2 Takt</t>
  </si>
  <si>
    <t>2Takt bis 500 ccm</t>
  </si>
  <si>
    <t>4Takt bis 750 ccm</t>
  </si>
  <si>
    <t>2 und 4Takt Oldtimer und Youngtimer</t>
  </si>
  <si>
    <t>Oldi 65+</t>
  </si>
  <si>
    <t>ZK 1</t>
  </si>
  <si>
    <t>SP 1</t>
  </si>
  <si>
    <t>SP 2</t>
  </si>
  <si>
    <t>ZK 2</t>
  </si>
  <si>
    <t>SP 3</t>
  </si>
  <si>
    <t>ZK 3</t>
  </si>
  <si>
    <t>SP 4</t>
  </si>
  <si>
    <t>ZK 4</t>
  </si>
  <si>
    <t>SP 5</t>
  </si>
  <si>
    <t>Ziel</t>
  </si>
  <si>
    <t>Startp.</t>
  </si>
  <si>
    <t xml:space="preserve">Schnedl </t>
  </si>
  <si>
    <t>Pichler</t>
  </si>
  <si>
    <t>Gerald</t>
  </si>
  <si>
    <t>Yamacha XT</t>
  </si>
  <si>
    <t>2 /4 Takt</t>
  </si>
  <si>
    <t>Ges. Punkte</t>
  </si>
  <si>
    <t>Wieshofer</t>
  </si>
  <si>
    <t>Mex</t>
  </si>
  <si>
    <t>4 Takt</t>
  </si>
  <si>
    <t>Hubert</t>
  </si>
  <si>
    <t>Hofer</t>
  </si>
  <si>
    <t>Markus</t>
  </si>
  <si>
    <t>Hellrigl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</si>
</sst>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5" fillId="2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2" borderId="0" xfId="0" applyFont="1" applyFill="1" applyAlignment="1" quotePrefix="1">
      <alignment/>
    </xf>
    <xf numFmtId="0" fontId="25" fillId="33" borderId="0" xfId="0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0" fillId="0" borderId="0" xfId="0" applyAlignment="1" quotePrefix="1">
      <alignment horizontal="right"/>
    </xf>
    <xf numFmtId="0" fontId="25" fillId="2" borderId="0" xfId="0" applyFont="1" applyFill="1" applyAlignment="1" quotePrefix="1">
      <alignment horizontal="right"/>
    </xf>
    <xf numFmtId="0" fontId="0" fillId="0" borderId="0" xfId="0" applyAlignment="1">
      <alignment horizontal="right"/>
    </xf>
    <xf numFmtId="171" fontId="25" fillId="33" borderId="0" xfId="47" applyFont="1" applyFill="1" applyAlignment="1">
      <alignment/>
    </xf>
    <xf numFmtId="171" fontId="25" fillId="2" borderId="0" xfId="47" applyFont="1" applyFill="1" applyAlignment="1">
      <alignment/>
    </xf>
    <xf numFmtId="171" fontId="25" fillId="0" borderId="0" xfId="47" applyFont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V25" sqref="V25"/>
    </sheetView>
  </sheetViews>
  <sheetFormatPr defaultColWidth="11.421875" defaultRowHeight="15"/>
  <cols>
    <col min="1" max="1" width="8.28125" style="0" customWidth="1"/>
    <col min="2" max="2" width="17.00390625" style="0" customWidth="1"/>
    <col min="3" max="3" width="13.421875" style="0" customWidth="1"/>
    <col min="4" max="4" width="5.57421875" style="11" customWidth="1"/>
    <col min="5" max="5" width="11.7109375" style="0" customWidth="1"/>
    <col min="6" max="6" width="5.8515625" style="0" customWidth="1"/>
    <col min="7" max="7" width="5.7109375" style="0" customWidth="1"/>
    <col min="8" max="9" width="8.8515625" style="0" customWidth="1"/>
    <col min="10" max="10" width="6.7109375" style="0" customWidth="1"/>
    <col min="11" max="11" width="7.28125" style="0" bestFit="1" customWidth="1"/>
    <col min="12" max="12" width="6.7109375" style="0" customWidth="1"/>
    <col min="13" max="13" width="7.28125" style="0" bestFit="1" customWidth="1"/>
    <col min="14" max="14" width="6.7109375" style="0" customWidth="1"/>
    <col min="15" max="15" width="7.28125" style="0" bestFit="1" customWidth="1"/>
    <col min="16" max="16" width="6.7109375" style="0" customWidth="1"/>
    <col min="17" max="17" width="7.28125" style="0" bestFit="1" customWidth="1"/>
    <col min="18" max="18" width="6.7109375" style="0" customWidth="1"/>
    <col min="19" max="19" width="7.28125" style="0" bestFit="1" customWidth="1"/>
    <col min="20" max="20" width="6.7109375" style="0" customWidth="1"/>
    <col min="21" max="21" width="13.140625" style="14" bestFit="1" customWidth="1"/>
  </cols>
  <sheetData>
    <row r="1" spans="1:21" s="4" customFormat="1" ht="15">
      <c r="A1" s="5" t="s">
        <v>0</v>
      </c>
      <c r="B1" s="5" t="s">
        <v>1</v>
      </c>
      <c r="C1" s="5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5" t="s">
        <v>139</v>
      </c>
      <c r="I1" s="5" t="s">
        <v>59</v>
      </c>
      <c r="J1" s="5" t="s">
        <v>134</v>
      </c>
      <c r="K1" s="5" t="s">
        <v>125</v>
      </c>
      <c r="L1" s="5" t="s">
        <v>124</v>
      </c>
      <c r="M1" s="5" t="s">
        <v>126</v>
      </c>
      <c r="N1" s="5" t="s">
        <v>127</v>
      </c>
      <c r="O1" s="5" t="s">
        <v>128</v>
      </c>
      <c r="P1" s="5" t="s">
        <v>129</v>
      </c>
      <c r="Q1" s="5" t="s">
        <v>130</v>
      </c>
      <c r="R1" s="5" t="s">
        <v>131</v>
      </c>
      <c r="S1" s="5" t="s">
        <v>132</v>
      </c>
      <c r="T1" s="5" t="s">
        <v>133</v>
      </c>
      <c r="U1" s="12" t="s">
        <v>140</v>
      </c>
    </row>
    <row r="2" spans="1:21" s="3" customFormat="1" ht="15">
      <c r="A2" s="2" t="s">
        <v>123</v>
      </c>
      <c r="B2" s="2" t="s">
        <v>122</v>
      </c>
      <c r="C2" s="2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</row>
    <row r="3" spans="1:21" ht="15">
      <c r="A3">
        <v>650</v>
      </c>
      <c r="B3" s="1" t="s">
        <v>56</v>
      </c>
      <c r="C3" s="1" t="s">
        <v>55</v>
      </c>
      <c r="D3" s="9" t="s">
        <v>9</v>
      </c>
      <c r="E3" s="1" t="s">
        <v>14</v>
      </c>
      <c r="F3" s="1">
        <v>350</v>
      </c>
      <c r="G3" s="1">
        <v>1991</v>
      </c>
      <c r="H3" s="1" t="s">
        <v>11</v>
      </c>
      <c r="I3" s="1">
        <f>200-((2020-G3)+(2020-D3))</f>
        <v>103</v>
      </c>
      <c r="K3">
        <v>161.26</v>
      </c>
      <c r="M3">
        <v>162.39</v>
      </c>
      <c r="O3">
        <v>162.51</v>
      </c>
      <c r="Q3">
        <v>163.41</v>
      </c>
      <c r="S3">
        <v>165.8</v>
      </c>
      <c r="U3" s="14">
        <f>SUM(I3:T3)</f>
        <v>918.3699999999999</v>
      </c>
    </row>
    <row r="4" spans="1:21" ht="15">
      <c r="A4">
        <v>700</v>
      </c>
      <c r="B4" s="1" t="s">
        <v>79</v>
      </c>
      <c r="C4" s="1" t="s">
        <v>80</v>
      </c>
      <c r="D4" s="9">
        <v>1949</v>
      </c>
      <c r="E4" s="1" t="s">
        <v>13</v>
      </c>
      <c r="F4" s="1">
        <v>346</v>
      </c>
      <c r="G4" s="1">
        <v>1985</v>
      </c>
      <c r="H4" s="1" t="s">
        <v>12</v>
      </c>
      <c r="I4" s="1">
        <v>93</v>
      </c>
      <c r="K4">
        <v>180.4</v>
      </c>
      <c r="M4">
        <v>178.29</v>
      </c>
      <c r="O4">
        <v>169.97</v>
      </c>
      <c r="Q4">
        <v>167.82</v>
      </c>
      <c r="S4">
        <v>167.43</v>
      </c>
      <c r="U4" s="14">
        <f>SUM(I4:T4)</f>
        <v>956.9100000000001</v>
      </c>
    </row>
    <row r="5" spans="1:21" ht="15">
      <c r="A5">
        <v>606</v>
      </c>
      <c r="B5" s="1" t="s">
        <v>7</v>
      </c>
      <c r="C5" s="1" t="s">
        <v>8</v>
      </c>
      <c r="D5" s="9" t="s">
        <v>9</v>
      </c>
      <c r="E5" s="1" t="s">
        <v>10</v>
      </c>
      <c r="F5" s="1">
        <v>350</v>
      </c>
      <c r="G5" s="1">
        <v>1986</v>
      </c>
      <c r="H5" s="1" t="s">
        <v>11</v>
      </c>
      <c r="I5" s="1">
        <f>200-((2020-G5)+(2020-D5))</f>
        <v>98</v>
      </c>
      <c r="K5">
        <v>178.36</v>
      </c>
      <c r="M5">
        <v>175.04</v>
      </c>
      <c r="O5">
        <v>176.92</v>
      </c>
      <c r="Q5">
        <v>185.23</v>
      </c>
      <c r="S5">
        <v>209.24</v>
      </c>
      <c r="U5" s="14">
        <f>SUM(I5:T5)</f>
        <v>1022.79</v>
      </c>
    </row>
    <row r="6" spans="1:21" ht="15">
      <c r="A6">
        <v>652</v>
      </c>
      <c r="B6" s="1" t="s">
        <v>60</v>
      </c>
      <c r="C6" s="1" t="s">
        <v>33</v>
      </c>
      <c r="D6" s="9">
        <v>1952</v>
      </c>
      <c r="E6" s="1" t="s">
        <v>14</v>
      </c>
      <c r="F6" s="1">
        <v>346</v>
      </c>
      <c r="G6" s="1">
        <v>1986</v>
      </c>
      <c r="H6" s="1" t="s">
        <v>11</v>
      </c>
      <c r="I6" s="1">
        <f>200-((2020-G6)+(2020-D6))</f>
        <v>98</v>
      </c>
      <c r="J6">
        <v>10000</v>
      </c>
      <c r="U6" s="14">
        <f>SUM(I6:T6)</f>
        <v>10098</v>
      </c>
    </row>
    <row r="7" spans="1:21" ht="15">
      <c r="A7">
        <v>604</v>
      </c>
      <c r="B7" s="1" t="s">
        <v>82</v>
      </c>
      <c r="C7" s="1" t="s">
        <v>22</v>
      </c>
      <c r="D7" s="9">
        <v>1950</v>
      </c>
      <c r="E7" s="1" t="s">
        <v>62</v>
      </c>
      <c r="F7" s="1">
        <v>249</v>
      </c>
      <c r="G7" s="1">
        <v>1984</v>
      </c>
      <c r="H7" s="1" t="s">
        <v>11</v>
      </c>
      <c r="I7" s="1">
        <f>200-((2020-G7)+(2020-D7))</f>
        <v>94</v>
      </c>
      <c r="O7">
        <v>166</v>
      </c>
      <c r="Q7">
        <v>166.29</v>
      </c>
      <c r="S7">
        <v>159.71</v>
      </c>
      <c r="T7">
        <v>10000</v>
      </c>
      <c r="U7" s="14">
        <f>SUM(I7:T7)</f>
        <v>10586</v>
      </c>
    </row>
    <row r="8" spans="2:9" ht="15">
      <c r="B8" s="1"/>
      <c r="C8" s="1"/>
      <c r="D8" s="9"/>
      <c r="E8" s="1"/>
      <c r="F8" s="1"/>
      <c r="G8" s="1"/>
      <c r="H8" s="1"/>
      <c r="I8" s="1"/>
    </row>
    <row r="9" spans="1:21" s="3" customFormat="1" ht="15">
      <c r="A9" s="2" t="s">
        <v>17</v>
      </c>
      <c r="B9" s="6" t="s">
        <v>118</v>
      </c>
      <c r="C9" s="6"/>
      <c r="D9" s="10"/>
      <c r="E9" s="6"/>
      <c r="F9" s="6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3"/>
    </row>
    <row r="10" spans="1:21" s="3" customFormat="1" ht="15">
      <c r="A10">
        <v>610</v>
      </c>
      <c r="B10" s="1" t="s">
        <v>57</v>
      </c>
      <c r="C10" s="1" t="s">
        <v>58</v>
      </c>
      <c r="D10" s="9">
        <v>1956</v>
      </c>
      <c r="E10" s="1" t="s">
        <v>13</v>
      </c>
      <c r="F10" s="1">
        <v>173</v>
      </c>
      <c r="G10" s="1">
        <v>1978</v>
      </c>
      <c r="H10" s="1" t="s">
        <v>12</v>
      </c>
      <c r="I10" s="1">
        <f aca="true" t="shared" si="0" ref="I10:I16">200-((2020-G10)+(2020-D10))</f>
        <v>94</v>
      </c>
      <c r="J10"/>
      <c r="K10">
        <v>141.19</v>
      </c>
      <c r="L10"/>
      <c r="M10">
        <v>138.28</v>
      </c>
      <c r="N10"/>
      <c r="O10">
        <v>137.87</v>
      </c>
      <c r="P10"/>
      <c r="Q10">
        <v>134.8</v>
      </c>
      <c r="R10"/>
      <c r="S10">
        <v>139.23</v>
      </c>
      <c r="T10"/>
      <c r="U10" s="14">
        <f aca="true" t="shared" si="1" ref="U10:U16">SUM(I10:T10)</f>
        <v>785.3700000000001</v>
      </c>
    </row>
    <row r="11" spans="1:21" ht="15">
      <c r="A11">
        <v>38</v>
      </c>
      <c r="B11" s="1" t="s">
        <v>97</v>
      </c>
      <c r="C11" s="1" t="s">
        <v>94</v>
      </c>
      <c r="D11" s="9">
        <v>1964</v>
      </c>
      <c r="E11" s="1" t="s">
        <v>16</v>
      </c>
      <c r="F11" s="1">
        <v>370</v>
      </c>
      <c r="G11" s="1">
        <v>1979</v>
      </c>
      <c r="H11" s="1" t="s">
        <v>11</v>
      </c>
      <c r="I11" s="1">
        <f t="shared" si="0"/>
        <v>103</v>
      </c>
      <c r="K11">
        <v>145.65</v>
      </c>
      <c r="M11">
        <v>146.32</v>
      </c>
      <c r="O11">
        <v>144.81</v>
      </c>
      <c r="Q11">
        <v>139.93</v>
      </c>
      <c r="S11">
        <v>139.58</v>
      </c>
      <c r="U11" s="14">
        <f t="shared" si="1"/>
        <v>819.2900000000001</v>
      </c>
    </row>
    <row r="12" spans="1:21" ht="15">
      <c r="A12">
        <v>105</v>
      </c>
      <c r="B12" s="1" t="s">
        <v>147</v>
      </c>
      <c r="C12" s="1" t="s">
        <v>32</v>
      </c>
      <c r="D12" s="9">
        <v>1959</v>
      </c>
      <c r="E12" s="1" t="s">
        <v>13</v>
      </c>
      <c r="F12" s="1">
        <v>175</v>
      </c>
      <c r="G12" s="1">
        <v>1976</v>
      </c>
      <c r="H12" s="1" t="s">
        <v>12</v>
      </c>
      <c r="I12" s="1">
        <f t="shared" si="0"/>
        <v>95</v>
      </c>
      <c r="K12">
        <v>172.73</v>
      </c>
      <c r="M12">
        <v>168.65</v>
      </c>
      <c r="O12">
        <v>165.68</v>
      </c>
      <c r="Q12">
        <v>159.53</v>
      </c>
      <c r="S12">
        <v>162.47</v>
      </c>
      <c r="U12" s="14">
        <f t="shared" si="1"/>
        <v>924.06</v>
      </c>
    </row>
    <row r="13" spans="1:21" ht="15">
      <c r="A13">
        <v>42</v>
      </c>
      <c r="B13" s="1" t="s">
        <v>103</v>
      </c>
      <c r="C13" s="1" t="s">
        <v>51</v>
      </c>
      <c r="D13" s="9">
        <v>1961</v>
      </c>
      <c r="E13" s="1" t="s">
        <v>14</v>
      </c>
      <c r="F13" s="1">
        <v>499</v>
      </c>
      <c r="G13" s="1">
        <v>1977</v>
      </c>
      <c r="H13" s="1" t="s">
        <v>11</v>
      </c>
      <c r="I13" s="1">
        <f t="shared" si="0"/>
        <v>98</v>
      </c>
      <c r="K13">
        <v>180.12</v>
      </c>
      <c r="M13">
        <v>173.88</v>
      </c>
      <c r="O13">
        <v>192.27</v>
      </c>
      <c r="Q13">
        <v>192.51</v>
      </c>
      <c r="S13">
        <v>198.08</v>
      </c>
      <c r="U13" s="14">
        <f t="shared" si="1"/>
        <v>1034.86</v>
      </c>
    </row>
    <row r="14" spans="1:21" ht="15">
      <c r="A14">
        <v>7</v>
      </c>
      <c r="B14" s="1" t="s">
        <v>104</v>
      </c>
      <c r="C14" s="1" t="s">
        <v>22</v>
      </c>
      <c r="D14" s="9">
        <v>1962</v>
      </c>
      <c r="E14" s="1" t="s">
        <v>105</v>
      </c>
      <c r="F14" s="1">
        <v>50</v>
      </c>
      <c r="G14" s="1">
        <v>1980</v>
      </c>
      <c r="H14" s="1" t="s">
        <v>12</v>
      </c>
      <c r="I14" s="1">
        <f t="shared" si="0"/>
        <v>102</v>
      </c>
      <c r="K14">
        <v>185.32</v>
      </c>
      <c r="M14">
        <v>192.73</v>
      </c>
      <c r="O14">
        <v>193.91</v>
      </c>
      <c r="Q14">
        <v>195.62</v>
      </c>
      <c r="S14">
        <v>184.25</v>
      </c>
      <c r="U14" s="14">
        <f t="shared" si="1"/>
        <v>1053.83</v>
      </c>
    </row>
    <row r="15" spans="1:21" ht="15">
      <c r="A15">
        <v>35</v>
      </c>
      <c r="B15" s="1" t="s">
        <v>141</v>
      </c>
      <c r="C15" s="1" t="s">
        <v>142</v>
      </c>
      <c r="D15" s="9">
        <v>1964</v>
      </c>
      <c r="E15" s="1" t="s">
        <v>14</v>
      </c>
      <c r="F15" s="1">
        <v>500</v>
      </c>
      <c r="G15" s="1">
        <v>1981</v>
      </c>
      <c r="H15" s="1" t="s">
        <v>143</v>
      </c>
      <c r="I15" s="1">
        <f t="shared" si="0"/>
        <v>105</v>
      </c>
      <c r="K15">
        <v>202.45</v>
      </c>
      <c r="M15">
        <v>192.78</v>
      </c>
      <c r="O15">
        <v>190.18</v>
      </c>
      <c r="Q15">
        <v>184.67</v>
      </c>
      <c r="S15">
        <v>184.7</v>
      </c>
      <c r="U15" s="14">
        <f t="shared" si="1"/>
        <v>1059.78</v>
      </c>
    </row>
    <row r="16" spans="1:21" ht="15">
      <c r="A16">
        <v>5</v>
      </c>
      <c r="B16" s="1" t="s">
        <v>106</v>
      </c>
      <c r="C16" s="1" t="s">
        <v>107</v>
      </c>
      <c r="D16" s="9">
        <v>1984</v>
      </c>
      <c r="E16" s="1" t="s">
        <v>108</v>
      </c>
      <c r="F16" s="1">
        <v>75</v>
      </c>
      <c r="G16" s="1">
        <v>1978</v>
      </c>
      <c r="H16" s="1" t="s">
        <v>12</v>
      </c>
      <c r="I16" s="1">
        <f t="shared" si="0"/>
        <v>122</v>
      </c>
      <c r="K16">
        <v>171.17</v>
      </c>
      <c r="M16">
        <v>169.95</v>
      </c>
      <c r="N16">
        <v>120</v>
      </c>
      <c r="O16">
        <v>163.83</v>
      </c>
      <c r="Q16">
        <v>162.14</v>
      </c>
      <c r="S16">
        <v>162.6</v>
      </c>
      <c r="U16" s="14">
        <f t="shared" si="1"/>
        <v>1071.6899999999998</v>
      </c>
    </row>
    <row r="17" spans="2:9" ht="15">
      <c r="B17" s="1"/>
      <c r="C17" s="1"/>
      <c r="D17" s="9"/>
      <c r="E17" s="1"/>
      <c r="F17" s="1"/>
      <c r="G17" s="1"/>
      <c r="H17" s="1"/>
      <c r="I17" s="1"/>
    </row>
    <row r="18" spans="1:21" s="3" customFormat="1" ht="15">
      <c r="A18" s="2" t="s">
        <v>24</v>
      </c>
      <c r="B18" s="6" t="s">
        <v>119</v>
      </c>
      <c r="C18" s="6"/>
      <c r="D18" s="10"/>
      <c r="E18" s="6"/>
      <c r="F18" s="6"/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3"/>
    </row>
    <row r="19" spans="1:21" ht="15">
      <c r="A19">
        <v>698</v>
      </c>
      <c r="B19" s="1" t="s">
        <v>89</v>
      </c>
      <c r="C19" s="1" t="s">
        <v>22</v>
      </c>
      <c r="D19" s="9">
        <v>1958</v>
      </c>
      <c r="E19" s="1" t="s">
        <v>13</v>
      </c>
      <c r="F19" s="1">
        <v>249</v>
      </c>
      <c r="G19" s="1">
        <v>1980</v>
      </c>
      <c r="H19" s="1" t="s">
        <v>12</v>
      </c>
      <c r="I19" s="1">
        <f aca="true" t="shared" si="2" ref="I19:I31">200-((2020-G19)+(2020-D19))</f>
        <v>98</v>
      </c>
      <c r="K19">
        <v>139.46</v>
      </c>
      <c r="M19">
        <v>137.09</v>
      </c>
      <c r="O19">
        <v>134.74</v>
      </c>
      <c r="Q19">
        <v>132.03</v>
      </c>
      <c r="S19">
        <v>135.25</v>
      </c>
      <c r="U19" s="14">
        <f aca="true" t="shared" si="3" ref="U19:U31">SUM(I19:T19)</f>
        <v>776.57</v>
      </c>
    </row>
    <row r="20" spans="1:21" ht="15">
      <c r="A20">
        <v>601</v>
      </c>
      <c r="B20" s="1" t="s">
        <v>109</v>
      </c>
      <c r="C20" s="1" t="s">
        <v>110</v>
      </c>
      <c r="D20" s="9">
        <v>1959</v>
      </c>
      <c r="E20" s="1" t="s">
        <v>111</v>
      </c>
      <c r="F20" s="1">
        <v>280</v>
      </c>
      <c r="G20" s="1">
        <v>1981</v>
      </c>
      <c r="H20" s="1" t="s">
        <v>12</v>
      </c>
      <c r="I20" s="1">
        <f t="shared" si="2"/>
        <v>100</v>
      </c>
      <c r="K20">
        <v>137.85</v>
      </c>
      <c r="M20">
        <v>140.61</v>
      </c>
      <c r="O20">
        <v>135.03</v>
      </c>
      <c r="Q20">
        <v>133</v>
      </c>
      <c r="S20">
        <v>131.98</v>
      </c>
      <c r="U20" s="14">
        <f t="shared" si="3"/>
        <v>778.47</v>
      </c>
    </row>
    <row r="21" spans="1:21" ht="15">
      <c r="A21">
        <v>17</v>
      </c>
      <c r="B21" t="s">
        <v>97</v>
      </c>
      <c r="C21" t="s">
        <v>98</v>
      </c>
      <c r="D21" s="11">
        <v>1972</v>
      </c>
      <c r="E21" t="s">
        <v>62</v>
      </c>
      <c r="F21">
        <v>347</v>
      </c>
      <c r="G21">
        <v>1980</v>
      </c>
      <c r="H21" t="s">
        <v>12</v>
      </c>
      <c r="I21" s="1">
        <f t="shared" si="2"/>
        <v>112</v>
      </c>
      <c r="K21">
        <v>136.76</v>
      </c>
      <c r="M21">
        <v>134.79</v>
      </c>
      <c r="O21">
        <v>135.7</v>
      </c>
      <c r="Q21">
        <v>132.18</v>
      </c>
      <c r="S21">
        <v>128.8</v>
      </c>
      <c r="U21" s="14">
        <f t="shared" si="3"/>
        <v>780.23</v>
      </c>
    </row>
    <row r="22" spans="1:21" ht="16.5" customHeight="1">
      <c r="A22">
        <v>612</v>
      </c>
      <c r="B22" s="1" t="s">
        <v>83</v>
      </c>
      <c r="C22" s="1" t="s">
        <v>84</v>
      </c>
      <c r="D22" s="9">
        <v>1958</v>
      </c>
      <c r="E22" s="1" t="s">
        <v>85</v>
      </c>
      <c r="F22" s="1">
        <v>245</v>
      </c>
      <c r="G22" s="1">
        <v>1981</v>
      </c>
      <c r="H22" s="1" t="s">
        <v>12</v>
      </c>
      <c r="I22" s="1">
        <f t="shared" si="2"/>
        <v>99</v>
      </c>
      <c r="K22">
        <v>138.33</v>
      </c>
      <c r="M22">
        <v>138.33</v>
      </c>
      <c r="O22">
        <v>139.51</v>
      </c>
      <c r="Q22">
        <v>134.73</v>
      </c>
      <c r="S22">
        <v>131.9</v>
      </c>
      <c r="U22" s="14">
        <f t="shared" si="3"/>
        <v>781.8000000000001</v>
      </c>
    </row>
    <row r="23" spans="1:21" ht="15">
      <c r="A23">
        <v>62</v>
      </c>
      <c r="B23" s="1" t="s">
        <v>36</v>
      </c>
      <c r="C23" s="1" t="s">
        <v>37</v>
      </c>
      <c r="D23" s="9">
        <v>1962</v>
      </c>
      <c r="E23" s="1" t="s">
        <v>28</v>
      </c>
      <c r="F23" s="1">
        <v>430</v>
      </c>
      <c r="G23" s="1">
        <v>1983</v>
      </c>
      <c r="H23" s="1" t="s">
        <v>12</v>
      </c>
      <c r="I23" s="1">
        <f t="shared" si="2"/>
        <v>105</v>
      </c>
      <c r="K23">
        <v>145.5</v>
      </c>
      <c r="M23">
        <v>143.98</v>
      </c>
      <c r="O23">
        <v>144.66</v>
      </c>
      <c r="Q23">
        <v>131.23</v>
      </c>
      <c r="S23">
        <v>139.82</v>
      </c>
      <c r="U23" s="14">
        <f t="shared" si="3"/>
        <v>810.19</v>
      </c>
    </row>
    <row r="24" spans="1:21" ht="15">
      <c r="A24">
        <v>25</v>
      </c>
      <c r="B24" s="1" t="s">
        <v>90</v>
      </c>
      <c r="C24" s="1" t="s">
        <v>52</v>
      </c>
      <c r="D24" s="9">
        <v>1966</v>
      </c>
      <c r="E24" s="1" t="s">
        <v>85</v>
      </c>
      <c r="F24" s="1">
        <v>250</v>
      </c>
      <c r="G24" s="1">
        <v>1981</v>
      </c>
      <c r="H24" s="1" t="s">
        <v>12</v>
      </c>
      <c r="I24" s="1">
        <f t="shared" si="2"/>
        <v>107</v>
      </c>
      <c r="K24">
        <v>153.33</v>
      </c>
      <c r="M24">
        <v>145.51</v>
      </c>
      <c r="O24">
        <v>141.86</v>
      </c>
      <c r="Q24">
        <v>143.55</v>
      </c>
      <c r="S24">
        <v>151.63</v>
      </c>
      <c r="U24" s="14">
        <f t="shared" si="3"/>
        <v>842.88</v>
      </c>
    </row>
    <row r="25" spans="1:21" ht="15">
      <c r="A25">
        <v>10</v>
      </c>
      <c r="B25" s="1" t="s">
        <v>67</v>
      </c>
      <c r="C25" s="1" t="s">
        <v>68</v>
      </c>
      <c r="D25" s="9">
        <v>1967</v>
      </c>
      <c r="E25" s="1" t="s">
        <v>13</v>
      </c>
      <c r="F25" s="1">
        <v>250</v>
      </c>
      <c r="G25" s="1">
        <v>1979</v>
      </c>
      <c r="H25" s="1" t="s">
        <v>12</v>
      </c>
      <c r="I25" s="1">
        <f t="shared" si="2"/>
        <v>106</v>
      </c>
      <c r="K25">
        <v>153.82</v>
      </c>
      <c r="M25">
        <v>151.08</v>
      </c>
      <c r="O25">
        <v>139.72</v>
      </c>
      <c r="Q25">
        <v>139.69</v>
      </c>
      <c r="S25">
        <v>152.76</v>
      </c>
      <c r="U25" s="14">
        <f t="shared" si="3"/>
        <v>843.0699999999999</v>
      </c>
    </row>
    <row r="26" spans="1:21" ht="15">
      <c r="A26">
        <v>644</v>
      </c>
      <c r="B26" s="1" t="s">
        <v>112</v>
      </c>
      <c r="C26" s="1" t="s">
        <v>68</v>
      </c>
      <c r="D26" s="9">
        <v>1960</v>
      </c>
      <c r="E26" s="1" t="s">
        <v>13</v>
      </c>
      <c r="F26" s="1">
        <v>250</v>
      </c>
      <c r="G26" s="1">
        <v>1981</v>
      </c>
      <c r="H26" s="1" t="s">
        <v>12</v>
      </c>
      <c r="I26" s="1">
        <f t="shared" si="2"/>
        <v>101</v>
      </c>
      <c r="K26">
        <v>154.08</v>
      </c>
      <c r="M26">
        <v>152.22</v>
      </c>
      <c r="O26">
        <v>150.96</v>
      </c>
      <c r="Q26">
        <v>147.3</v>
      </c>
      <c r="S26">
        <v>146.07</v>
      </c>
      <c r="U26" s="14">
        <f t="shared" si="3"/>
        <v>851.6299999999999</v>
      </c>
    </row>
    <row r="27" spans="1:21" ht="15">
      <c r="A27">
        <v>29</v>
      </c>
      <c r="B27" s="1" t="s">
        <v>81</v>
      </c>
      <c r="C27" s="1" t="s">
        <v>61</v>
      </c>
      <c r="D27" s="9">
        <v>1962</v>
      </c>
      <c r="E27" s="1" t="s">
        <v>62</v>
      </c>
      <c r="F27" s="1">
        <v>250</v>
      </c>
      <c r="G27" s="1">
        <v>1978</v>
      </c>
      <c r="H27" s="1" t="s">
        <v>12</v>
      </c>
      <c r="I27" s="1">
        <f t="shared" si="2"/>
        <v>100</v>
      </c>
      <c r="K27">
        <v>166.09</v>
      </c>
      <c r="M27">
        <v>165.08</v>
      </c>
      <c r="O27">
        <v>192.68</v>
      </c>
      <c r="Q27">
        <v>159.82</v>
      </c>
      <c r="S27">
        <v>218.59</v>
      </c>
      <c r="U27" s="14">
        <f t="shared" si="3"/>
        <v>1002.2600000000001</v>
      </c>
    </row>
    <row r="28" spans="1:21" ht="15">
      <c r="A28">
        <v>11</v>
      </c>
      <c r="B28" s="1" t="s">
        <v>115</v>
      </c>
      <c r="C28" s="1" t="s">
        <v>116</v>
      </c>
      <c r="D28" s="9">
        <v>1966</v>
      </c>
      <c r="E28" s="1" t="s">
        <v>62</v>
      </c>
      <c r="F28" s="1">
        <v>250</v>
      </c>
      <c r="G28" s="1">
        <v>1978</v>
      </c>
      <c r="H28" s="1" t="s">
        <v>12</v>
      </c>
      <c r="I28" s="1">
        <f t="shared" si="2"/>
        <v>104</v>
      </c>
      <c r="K28">
        <v>180.81</v>
      </c>
      <c r="M28">
        <v>167.47</v>
      </c>
      <c r="O28">
        <v>168.62</v>
      </c>
      <c r="Q28">
        <v>266.84</v>
      </c>
      <c r="S28">
        <v>157.44</v>
      </c>
      <c r="U28" s="14">
        <f t="shared" si="3"/>
        <v>1045.18</v>
      </c>
    </row>
    <row r="29" spans="1:21" ht="15">
      <c r="A29">
        <v>14</v>
      </c>
      <c r="B29" s="1" t="s">
        <v>63</v>
      </c>
      <c r="C29" s="1" t="s">
        <v>64</v>
      </c>
      <c r="D29" s="9">
        <v>1976</v>
      </c>
      <c r="E29" s="1" t="s">
        <v>13</v>
      </c>
      <c r="F29" s="1">
        <v>248</v>
      </c>
      <c r="G29" s="1">
        <v>1978</v>
      </c>
      <c r="H29" s="1" t="s">
        <v>12</v>
      </c>
      <c r="I29" s="1">
        <f t="shared" si="2"/>
        <v>114</v>
      </c>
      <c r="K29">
        <v>195.9</v>
      </c>
      <c r="M29">
        <v>189.26</v>
      </c>
      <c r="O29">
        <v>186.53</v>
      </c>
      <c r="Q29">
        <v>205.9</v>
      </c>
      <c r="S29">
        <v>175.2</v>
      </c>
      <c r="U29" s="14">
        <f t="shared" si="3"/>
        <v>1066.79</v>
      </c>
    </row>
    <row r="30" spans="1:21" ht="15">
      <c r="A30">
        <v>602</v>
      </c>
      <c r="B30" s="1" t="s">
        <v>65</v>
      </c>
      <c r="C30" s="1" t="s">
        <v>66</v>
      </c>
      <c r="D30" s="9">
        <v>1963</v>
      </c>
      <c r="E30" s="1" t="s">
        <v>13</v>
      </c>
      <c r="F30" s="1">
        <v>400</v>
      </c>
      <c r="G30" s="1">
        <v>1979</v>
      </c>
      <c r="H30" s="1" t="s">
        <v>12</v>
      </c>
      <c r="I30" s="1">
        <f t="shared" si="2"/>
        <v>102</v>
      </c>
      <c r="K30">
        <v>234.38</v>
      </c>
      <c r="M30">
        <v>222.94</v>
      </c>
      <c r="O30">
        <v>1200</v>
      </c>
      <c r="Q30">
        <v>237.58</v>
      </c>
      <c r="S30">
        <v>228.83</v>
      </c>
      <c r="U30" s="14">
        <f t="shared" si="3"/>
        <v>2225.73</v>
      </c>
    </row>
    <row r="31" spans="1:21" ht="15">
      <c r="A31">
        <v>616</v>
      </c>
      <c r="B31" s="1" t="s">
        <v>101</v>
      </c>
      <c r="C31" s="1" t="s">
        <v>32</v>
      </c>
      <c r="D31" s="9">
        <v>1957</v>
      </c>
      <c r="E31" s="1" t="s">
        <v>102</v>
      </c>
      <c r="F31" s="1">
        <v>250</v>
      </c>
      <c r="G31" s="1">
        <v>1981</v>
      </c>
      <c r="H31" s="1" t="s">
        <v>12</v>
      </c>
      <c r="I31" s="1">
        <f t="shared" si="2"/>
        <v>98</v>
      </c>
      <c r="K31">
        <v>153.44</v>
      </c>
      <c r="T31">
        <v>10000</v>
      </c>
      <c r="U31" s="14">
        <f t="shared" si="3"/>
        <v>10251.44</v>
      </c>
    </row>
    <row r="32" spans="2:9" ht="15">
      <c r="B32" s="1"/>
      <c r="C32" s="1"/>
      <c r="D32" s="9"/>
      <c r="E32" s="1"/>
      <c r="F32" s="1"/>
      <c r="G32" s="1"/>
      <c r="H32" s="1"/>
      <c r="I32" s="1"/>
    </row>
    <row r="33" spans="1:21" s="3" customFormat="1" ht="15">
      <c r="A33" s="2" t="s">
        <v>35</v>
      </c>
      <c r="B33" s="2" t="s">
        <v>120</v>
      </c>
      <c r="C33" s="2"/>
      <c r="D33" s="8"/>
      <c r="E33" s="2"/>
      <c r="F33" s="2"/>
      <c r="G33" s="2"/>
      <c r="H33" s="2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3"/>
    </row>
    <row r="34" spans="1:21" ht="15">
      <c r="A34">
        <v>1</v>
      </c>
      <c r="B34" s="1" t="s">
        <v>49</v>
      </c>
      <c r="C34" s="1" t="s">
        <v>30</v>
      </c>
      <c r="D34" s="9" t="s">
        <v>25</v>
      </c>
      <c r="E34" s="1" t="s">
        <v>13</v>
      </c>
      <c r="F34" s="1">
        <v>300</v>
      </c>
      <c r="G34" s="1">
        <v>1990</v>
      </c>
      <c r="H34" s="1" t="s">
        <v>12</v>
      </c>
      <c r="I34" s="1">
        <f aca="true" t="shared" si="4" ref="I34:I47">200-((2020-G34)+(2020-D34))</f>
        <v>123</v>
      </c>
      <c r="K34">
        <v>118.3</v>
      </c>
      <c r="M34">
        <v>117.05</v>
      </c>
      <c r="O34">
        <v>115.97</v>
      </c>
      <c r="Q34" s="15">
        <v>112.84</v>
      </c>
      <c r="S34">
        <v>113.55</v>
      </c>
      <c r="U34" s="14">
        <f aca="true" t="shared" si="5" ref="U34:U47">SUM(I34:T34)</f>
        <v>700.71</v>
      </c>
    </row>
    <row r="35" spans="1:21" ht="15">
      <c r="A35">
        <v>54</v>
      </c>
      <c r="B35" s="1" t="s">
        <v>45</v>
      </c>
      <c r="C35" s="1" t="s">
        <v>46</v>
      </c>
      <c r="D35" s="9" t="s">
        <v>27</v>
      </c>
      <c r="E35" s="1" t="s">
        <v>13</v>
      </c>
      <c r="F35" s="1">
        <v>349</v>
      </c>
      <c r="G35" s="1">
        <v>1987</v>
      </c>
      <c r="H35" s="1" t="s">
        <v>12</v>
      </c>
      <c r="I35" s="1">
        <f t="shared" si="4"/>
        <v>112</v>
      </c>
      <c r="K35">
        <v>123.37</v>
      </c>
      <c r="M35">
        <v>120.94</v>
      </c>
      <c r="O35">
        <v>119.65</v>
      </c>
      <c r="Q35">
        <v>118.52</v>
      </c>
      <c r="S35">
        <v>117.18</v>
      </c>
      <c r="U35" s="14">
        <f t="shared" si="5"/>
        <v>711.6600000000001</v>
      </c>
    </row>
    <row r="36" spans="1:21" ht="15">
      <c r="A36">
        <v>236</v>
      </c>
      <c r="B36" s="1" t="s">
        <v>53</v>
      </c>
      <c r="C36" s="1" t="s">
        <v>69</v>
      </c>
      <c r="D36" s="9">
        <v>1962</v>
      </c>
      <c r="E36" s="1" t="s">
        <v>13</v>
      </c>
      <c r="F36" s="1">
        <v>350</v>
      </c>
      <c r="G36" s="1">
        <v>1987</v>
      </c>
      <c r="H36" s="1" t="s">
        <v>12</v>
      </c>
      <c r="I36" s="1">
        <f t="shared" si="4"/>
        <v>109</v>
      </c>
      <c r="K36">
        <v>145.71</v>
      </c>
      <c r="M36">
        <v>140.49</v>
      </c>
      <c r="O36">
        <v>141.81</v>
      </c>
      <c r="Q36">
        <v>141.84</v>
      </c>
      <c r="S36">
        <v>141.62</v>
      </c>
      <c r="U36" s="14">
        <f t="shared" si="5"/>
        <v>820.47</v>
      </c>
    </row>
    <row r="37" spans="1:21" ht="15">
      <c r="A37">
        <v>48</v>
      </c>
      <c r="B37" s="1" t="s">
        <v>44</v>
      </c>
      <c r="C37" s="1" t="s">
        <v>23</v>
      </c>
      <c r="D37" s="9" t="s">
        <v>19</v>
      </c>
      <c r="E37" s="1" t="s">
        <v>13</v>
      </c>
      <c r="F37" s="1">
        <v>300</v>
      </c>
      <c r="G37" s="1">
        <v>1991</v>
      </c>
      <c r="H37" s="1" t="s">
        <v>12</v>
      </c>
      <c r="I37" s="1">
        <f t="shared" si="4"/>
        <v>117</v>
      </c>
      <c r="K37">
        <v>158.3</v>
      </c>
      <c r="M37">
        <v>144.12</v>
      </c>
      <c r="O37">
        <v>137.48</v>
      </c>
      <c r="Q37">
        <v>131.55</v>
      </c>
      <c r="S37">
        <v>137</v>
      </c>
      <c r="U37" s="14">
        <f t="shared" si="5"/>
        <v>825.45</v>
      </c>
    </row>
    <row r="38" spans="1:21" ht="15">
      <c r="A38">
        <v>15</v>
      </c>
      <c r="B38" s="1" t="s">
        <v>41</v>
      </c>
      <c r="C38" s="1" t="s">
        <v>42</v>
      </c>
      <c r="D38" s="9" t="s">
        <v>43</v>
      </c>
      <c r="E38" s="1" t="s">
        <v>13</v>
      </c>
      <c r="F38" s="1">
        <v>300</v>
      </c>
      <c r="G38" s="1">
        <v>1993</v>
      </c>
      <c r="H38" s="1" t="s">
        <v>12</v>
      </c>
      <c r="I38" s="1">
        <f t="shared" si="4"/>
        <v>147</v>
      </c>
      <c r="K38">
        <v>144.07</v>
      </c>
      <c r="M38">
        <v>138.99</v>
      </c>
      <c r="O38">
        <v>144.82</v>
      </c>
      <c r="Q38">
        <v>137.3</v>
      </c>
      <c r="S38">
        <v>132.87</v>
      </c>
      <c r="U38" s="14">
        <f t="shared" si="5"/>
        <v>845.0500000000001</v>
      </c>
    </row>
    <row r="39" spans="1:21" ht="15">
      <c r="A39">
        <v>46</v>
      </c>
      <c r="B39" s="1" t="s">
        <v>50</v>
      </c>
      <c r="C39" s="1" t="s">
        <v>31</v>
      </c>
      <c r="D39" s="9" t="s">
        <v>21</v>
      </c>
      <c r="E39" s="1" t="s">
        <v>13</v>
      </c>
      <c r="F39" s="1">
        <v>342</v>
      </c>
      <c r="G39" s="1">
        <v>1986</v>
      </c>
      <c r="H39" s="1" t="s">
        <v>12</v>
      </c>
      <c r="I39" s="1">
        <f t="shared" si="4"/>
        <v>116</v>
      </c>
      <c r="K39">
        <v>151.69</v>
      </c>
      <c r="M39">
        <v>146.88</v>
      </c>
      <c r="O39">
        <v>146.32</v>
      </c>
      <c r="Q39">
        <v>145.78</v>
      </c>
      <c r="S39">
        <v>144.25</v>
      </c>
      <c r="U39" s="14">
        <f t="shared" si="5"/>
        <v>850.92</v>
      </c>
    </row>
    <row r="40" spans="1:21" ht="15">
      <c r="A40">
        <v>603</v>
      </c>
      <c r="B40" s="1" t="s">
        <v>99</v>
      </c>
      <c r="C40" s="1" t="s">
        <v>96</v>
      </c>
      <c r="D40" s="9">
        <v>1956</v>
      </c>
      <c r="E40" s="1" t="s">
        <v>13</v>
      </c>
      <c r="F40" s="1">
        <v>250</v>
      </c>
      <c r="G40" s="1">
        <v>1993</v>
      </c>
      <c r="H40" s="1" t="s">
        <v>12</v>
      </c>
      <c r="I40" s="1">
        <f t="shared" si="4"/>
        <v>109</v>
      </c>
      <c r="K40">
        <v>156.18</v>
      </c>
      <c r="M40">
        <v>150.36</v>
      </c>
      <c r="O40">
        <v>139.17</v>
      </c>
      <c r="Q40">
        <v>149.12</v>
      </c>
      <c r="S40">
        <v>148.99</v>
      </c>
      <c r="U40" s="14">
        <f t="shared" si="5"/>
        <v>852.82</v>
      </c>
    </row>
    <row r="41" spans="1:21" ht="15">
      <c r="A41">
        <v>609</v>
      </c>
      <c r="B41" s="1" t="s">
        <v>38</v>
      </c>
      <c r="C41" s="1" t="s">
        <v>39</v>
      </c>
      <c r="D41" s="9" t="s">
        <v>29</v>
      </c>
      <c r="E41" s="1" t="s">
        <v>13</v>
      </c>
      <c r="F41" s="1">
        <v>243</v>
      </c>
      <c r="G41" s="1">
        <v>1983</v>
      </c>
      <c r="H41" s="1" t="s">
        <v>12</v>
      </c>
      <c r="I41" s="1">
        <f t="shared" si="4"/>
        <v>101</v>
      </c>
      <c r="K41">
        <v>159.08</v>
      </c>
      <c r="M41">
        <v>159.87</v>
      </c>
      <c r="O41">
        <v>158.25</v>
      </c>
      <c r="Q41">
        <v>163.71</v>
      </c>
      <c r="S41">
        <v>162.93</v>
      </c>
      <c r="U41" s="14">
        <f t="shared" si="5"/>
        <v>904.8400000000001</v>
      </c>
    </row>
    <row r="42" spans="1:21" ht="15">
      <c r="A42">
        <v>50</v>
      </c>
      <c r="B42" s="1" t="s">
        <v>117</v>
      </c>
      <c r="C42" s="1" t="s">
        <v>144</v>
      </c>
      <c r="D42" s="9">
        <v>1969</v>
      </c>
      <c r="E42" s="1" t="s">
        <v>13</v>
      </c>
      <c r="F42" s="1">
        <v>250</v>
      </c>
      <c r="G42" s="1">
        <v>1993</v>
      </c>
      <c r="H42" s="1" t="s">
        <v>12</v>
      </c>
      <c r="I42" s="1">
        <f t="shared" si="4"/>
        <v>122</v>
      </c>
      <c r="K42">
        <v>158</v>
      </c>
      <c r="M42">
        <v>178.05</v>
      </c>
      <c r="O42">
        <v>167.24</v>
      </c>
      <c r="Q42">
        <v>162.59</v>
      </c>
      <c r="S42">
        <v>162.35</v>
      </c>
      <c r="U42" s="14">
        <f t="shared" si="5"/>
        <v>950.23</v>
      </c>
    </row>
    <row r="43" spans="1:21" ht="15">
      <c r="A43">
        <v>49</v>
      </c>
      <c r="B43" s="1" t="s">
        <v>70</v>
      </c>
      <c r="C43" s="1" t="s">
        <v>71</v>
      </c>
      <c r="D43" s="9">
        <v>1963</v>
      </c>
      <c r="E43" s="1" t="s">
        <v>13</v>
      </c>
      <c r="F43" s="1">
        <v>250</v>
      </c>
      <c r="G43" s="1">
        <v>1992</v>
      </c>
      <c r="H43" s="1" t="s">
        <v>12</v>
      </c>
      <c r="I43" s="1">
        <f t="shared" si="4"/>
        <v>115</v>
      </c>
      <c r="K43">
        <v>168.16</v>
      </c>
      <c r="M43">
        <v>153.17</v>
      </c>
      <c r="O43">
        <v>157.01</v>
      </c>
      <c r="Q43">
        <v>156.64</v>
      </c>
      <c r="R43">
        <v>300</v>
      </c>
      <c r="S43">
        <v>151.6</v>
      </c>
      <c r="U43" s="14">
        <f t="shared" si="5"/>
        <v>1201.58</v>
      </c>
    </row>
    <row r="44" spans="1:21" ht="15">
      <c r="A44">
        <v>55</v>
      </c>
      <c r="B44" s="1" t="s">
        <v>47</v>
      </c>
      <c r="C44" s="1" t="s">
        <v>48</v>
      </c>
      <c r="D44" s="9" t="s">
        <v>18</v>
      </c>
      <c r="E44" s="1" t="s">
        <v>13</v>
      </c>
      <c r="F44" s="1">
        <v>300</v>
      </c>
      <c r="G44" s="1">
        <v>1992</v>
      </c>
      <c r="H44" s="1" t="s">
        <v>12</v>
      </c>
      <c r="I44" s="1">
        <f t="shared" si="4"/>
        <v>116</v>
      </c>
      <c r="K44">
        <v>153.98</v>
      </c>
      <c r="L44">
        <v>780</v>
      </c>
      <c r="M44">
        <v>153.98</v>
      </c>
      <c r="O44">
        <v>144.93</v>
      </c>
      <c r="Q44">
        <v>142.31</v>
      </c>
      <c r="S44">
        <v>142.92</v>
      </c>
      <c r="U44" s="14">
        <f t="shared" si="5"/>
        <v>1634.1200000000001</v>
      </c>
    </row>
    <row r="45" spans="1:21" ht="15">
      <c r="A45">
        <v>111</v>
      </c>
      <c r="B45" s="1" t="s">
        <v>15</v>
      </c>
      <c r="C45" s="1" t="s">
        <v>22</v>
      </c>
      <c r="D45" s="9" t="s">
        <v>20</v>
      </c>
      <c r="E45" s="1" t="s">
        <v>16</v>
      </c>
      <c r="F45" s="1">
        <v>249</v>
      </c>
      <c r="G45" s="1">
        <v>1990</v>
      </c>
      <c r="H45" s="1" t="s">
        <v>12</v>
      </c>
      <c r="I45" s="1">
        <f t="shared" si="4"/>
        <v>117</v>
      </c>
      <c r="J45">
        <v>10000</v>
      </c>
      <c r="U45" s="14">
        <f t="shared" si="5"/>
        <v>10117</v>
      </c>
    </row>
    <row r="46" spans="1:21" ht="15">
      <c r="A46">
        <v>71</v>
      </c>
      <c r="B46" s="1" t="s">
        <v>91</v>
      </c>
      <c r="C46" s="1" t="s">
        <v>32</v>
      </c>
      <c r="D46" s="9">
        <v>1977</v>
      </c>
      <c r="E46" s="1" t="s">
        <v>13</v>
      </c>
      <c r="F46" s="1">
        <v>250</v>
      </c>
      <c r="G46" s="1">
        <v>1993</v>
      </c>
      <c r="H46" s="1" t="s">
        <v>12</v>
      </c>
      <c r="I46" s="1">
        <f t="shared" si="4"/>
        <v>130</v>
      </c>
      <c r="K46">
        <v>140.41</v>
      </c>
      <c r="M46">
        <v>129.92</v>
      </c>
      <c r="T46">
        <v>10000</v>
      </c>
      <c r="U46" s="14">
        <f t="shared" si="5"/>
        <v>10400.33</v>
      </c>
    </row>
    <row r="47" spans="1:21" ht="15">
      <c r="A47">
        <v>47</v>
      </c>
      <c r="B47" s="1" t="s">
        <v>113</v>
      </c>
      <c r="C47" s="1" t="s">
        <v>114</v>
      </c>
      <c r="D47" s="9">
        <v>1966</v>
      </c>
      <c r="E47" s="1" t="s">
        <v>13</v>
      </c>
      <c r="F47" s="1">
        <v>250</v>
      </c>
      <c r="G47" s="1">
        <v>1993</v>
      </c>
      <c r="H47" s="1" t="s">
        <v>12</v>
      </c>
      <c r="I47" s="1">
        <f t="shared" si="4"/>
        <v>119</v>
      </c>
      <c r="J47">
        <v>60</v>
      </c>
      <c r="K47">
        <v>248.28</v>
      </c>
      <c r="M47">
        <v>359.61</v>
      </c>
      <c r="T47">
        <v>10000</v>
      </c>
      <c r="U47" s="14">
        <f t="shared" si="5"/>
        <v>10786.89</v>
      </c>
    </row>
    <row r="48" spans="2:9" ht="15">
      <c r="B48" s="1"/>
      <c r="C48" s="1"/>
      <c r="D48" s="9"/>
      <c r="E48" s="1"/>
      <c r="F48" s="1"/>
      <c r="G48" s="1"/>
      <c r="H48" s="1"/>
      <c r="I48" s="1"/>
    </row>
    <row r="49" spans="1:21" s="3" customFormat="1" ht="15">
      <c r="A49" s="2" t="s">
        <v>40</v>
      </c>
      <c r="B49" s="6" t="s">
        <v>121</v>
      </c>
      <c r="C49" s="6"/>
      <c r="D49" s="10"/>
      <c r="E49" s="6"/>
      <c r="F49" s="6"/>
      <c r="G49" s="6"/>
      <c r="H49" s="6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3"/>
    </row>
    <row r="50" spans="1:21" ht="15" customHeight="1">
      <c r="A50">
        <v>58</v>
      </c>
      <c r="B50" s="1" t="s">
        <v>100</v>
      </c>
      <c r="C50" s="1" t="s">
        <v>22</v>
      </c>
      <c r="D50" s="9">
        <v>1972</v>
      </c>
      <c r="E50" s="1" t="s">
        <v>93</v>
      </c>
      <c r="F50" s="1">
        <v>500</v>
      </c>
      <c r="G50" s="1">
        <v>1992</v>
      </c>
      <c r="H50" s="1" t="s">
        <v>11</v>
      </c>
      <c r="I50" s="1">
        <f aca="true" t="shared" si="6" ref="I50:I61">200-((2020-G50)+(2020-D50))</f>
        <v>124</v>
      </c>
      <c r="K50">
        <v>132.65</v>
      </c>
      <c r="M50">
        <v>128.05</v>
      </c>
      <c r="O50">
        <v>126.26</v>
      </c>
      <c r="Q50">
        <v>123.67</v>
      </c>
      <c r="S50">
        <v>122.13</v>
      </c>
      <c r="U50" s="14">
        <f aca="true" t="shared" si="7" ref="U50:U61">SUM(I50:T50)</f>
        <v>756.76</v>
      </c>
    </row>
    <row r="51" spans="1:21" ht="15" customHeight="1">
      <c r="A51">
        <v>136</v>
      </c>
      <c r="B51" s="1" t="s">
        <v>75</v>
      </c>
      <c r="C51" s="1" t="s">
        <v>76</v>
      </c>
      <c r="D51" s="9">
        <v>1983</v>
      </c>
      <c r="E51" s="1" t="s">
        <v>77</v>
      </c>
      <c r="F51" s="1">
        <v>500</v>
      </c>
      <c r="G51" s="1">
        <v>1991</v>
      </c>
      <c r="H51" s="1" t="s">
        <v>11</v>
      </c>
      <c r="I51" s="1">
        <f t="shared" si="6"/>
        <v>134</v>
      </c>
      <c r="K51">
        <v>130.42</v>
      </c>
      <c r="M51">
        <v>127.68</v>
      </c>
      <c r="O51">
        <v>126.37</v>
      </c>
      <c r="Q51">
        <v>122.84</v>
      </c>
      <c r="S51">
        <v>119.72</v>
      </c>
      <c r="U51" s="14">
        <f t="shared" si="7"/>
        <v>761.0300000000001</v>
      </c>
    </row>
    <row r="52" spans="1:21" ht="15" customHeight="1">
      <c r="A52">
        <v>59</v>
      </c>
      <c r="B52" s="1" t="s">
        <v>15</v>
      </c>
      <c r="C52" s="1" t="s">
        <v>51</v>
      </c>
      <c r="D52" s="9" t="s">
        <v>19</v>
      </c>
      <c r="E52" s="1" t="s">
        <v>26</v>
      </c>
      <c r="F52" s="1">
        <v>598</v>
      </c>
      <c r="G52" s="1">
        <v>1992</v>
      </c>
      <c r="H52" s="1" t="s">
        <v>11</v>
      </c>
      <c r="I52" s="1">
        <f t="shared" si="6"/>
        <v>118</v>
      </c>
      <c r="K52">
        <v>145.47</v>
      </c>
      <c r="M52">
        <v>143.11</v>
      </c>
      <c r="O52">
        <v>141.68</v>
      </c>
      <c r="Q52">
        <v>136.47</v>
      </c>
      <c r="S52">
        <v>136.89</v>
      </c>
      <c r="U52" s="14">
        <f t="shared" si="7"/>
        <v>821.62</v>
      </c>
    </row>
    <row r="53" spans="1:21" ht="15">
      <c r="A53">
        <v>65</v>
      </c>
      <c r="B53" s="1" t="s">
        <v>95</v>
      </c>
      <c r="C53" s="1" t="s">
        <v>71</v>
      </c>
      <c r="D53" s="9">
        <v>1958</v>
      </c>
      <c r="E53" s="1" t="s">
        <v>13</v>
      </c>
      <c r="F53" s="1">
        <v>400</v>
      </c>
      <c r="G53" s="1">
        <v>1993</v>
      </c>
      <c r="H53" s="1" t="s">
        <v>11</v>
      </c>
      <c r="I53" s="1">
        <f t="shared" si="6"/>
        <v>111</v>
      </c>
      <c r="K53">
        <v>153.63</v>
      </c>
      <c r="M53">
        <v>145.3</v>
      </c>
      <c r="O53">
        <v>144.17</v>
      </c>
      <c r="Q53">
        <v>140.95</v>
      </c>
      <c r="S53">
        <v>141.97</v>
      </c>
      <c r="U53" s="14">
        <f t="shared" si="7"/>
        <v>837.02</v>
      </c>
    </row>
    <row r="54" spans="1:21" ht="15">
      <c r="A54">
        <v>43</v>
      </c>
      <c r="B54" s="1" t="s">
        <v>145</v>
      </c>
      <c r="C54" s="1" t="s">
        <v>146</v>
      </c>
      <c r="D54" s="9">
        <v>1975</v>
      </c>
      <c r="E54" s="1" t="s">
        <v>14</v>
      </c>
      <c r="F54" s="1">
        <v>500</v>
      </c>
      <c r="G54" s="1">
        <v>1983</v>
      </c>
      <c r="H54" s="1" t="s">
        <v>11</v>
      </c>
      <c r="I54" s="1">
        <f t="shared" si="6"/>
        <v>118</v>
      </c>
      <c r="K54">
        <v>154.66</v>
      </c>
      <c r="M54">
        <v>146.43</v>
      </c>
      <c r="O54">
        <v>143.28</v>
      </c>
      <c r="Q54">
        <v>140.79</v>
      </c>
      <c r="S54">
        <v>145.88</v>
      </c>
      <c r="U54" s="14">
        <f t="shared" si="7"/>
        <v>849.04</v>
      </c>
    </row>
    <row r="55" spans="1:21" ht="15">
      <c r="A55">
        <v>60</v>
      </c>
      <c r="B55" s="1" t="s">
        <v>135</v>
      </c>
      <c r="C55" s="1" t="s">
        <v>92</v>
      </c>
      <c r="D55" s="9">
        <v>1969</v>
      </c>
      <c r="E55" s="1" t="s">
        <v>93</v>
      </c>
      <c r="F55" s="1">
        <v>620</v>
      </c>
      <c r="G55" s="1">
        <v>1993</v>
      </c>
      <c r="H55" s="1" t="s">
        <v>11</v>
      </c>
      <c r="I55" s="1">
        <f t="shared" si="6"/>
        <v>122</v>
      </c>
      <c r="K55">
        <v>147.63</v>
      </c>
      <c r="M55">
        <v>144.67</v>
      </c>
      <c r="O55">
        <v>138.23</v>
      </c>
      <c r="Q55">
        <v>169.84</v>
      </c>
      <c r="S55">
        <v>136.95</v>
      </c>
      <c r="U55" s="14">
        <f t="shared" si="7"/>
        <v>859.3199999999999</v>
      </c>
    </row>
    <row r="56" spans="1:21" ht="15">
      <c r="A56">
        <v>70</v>
      </c>
      <c r="B56" s="1" t="s">
        <v>72</v>
      </c>
      <c r="C56" s="1" t="s">
        <v>73</v>
      </c>
      <c r="D56" s="9">
        <v>1970</v>
      </c>
      <c r="E56" s="1" t="s">
        <v>34</v>
      </c>
      <c r="F56" s="1">
        <v>550</v>
      </c>
      <c r="G56" s="1">
        <v>1982</v>
      </c>
      <c r="H56" s="1" t="s">
        <v>11</v>
      </c>
      <c r="I56" s="1">
        <f t="shared" si="6"/>
        <v>112</v>
      </c>
      <c r="K56">
        <v>153.59</v>
      </c>
      <c r="M56">
        <v>151.23</v>
      </c>
      <c r="O56">
        <v>154.52</v>
      </c>
      <c r="Q56">
        <v>151.03</v>
      </c>
      <c r="S56">
        <v>148.17</v>
      </c>
      <c r="U56" s="14">
        <f t="shared" si="7"/>
        <v>870.54</v>
      </c>
    </row>
    <row r="57" spans="1:21" ht="15">
      <c r="A57">
        <v>621</v>
      </c>
      <c r="B57" s="1" t="s">
        <v>74</v>
      </c>
      <c r="C57" s="1" t="s">
        <v>71</v>
      </c>
      <c r="D57" s="9">
        <v>1957</v>
      </c>
      <c r="E57" s="1" t="s">
        <v>14</v>
      </c>
      <c r="F57" s="1">
        <v>350</v>
      </c>
      <c r="G57" s="1">
        <v>1986</v>
      </c>
      <c r="H57" s="1" t="s">
        <v>11</v>
      </c>
      <c r="I57" s="1">
        <f t="shared" si="6"/>
        <v>103</v>
      </c>
      <c r="K57">
        <v>167</v>
      </c>
      <c r="M57">
        <v>173.83</v>
      </c>
      <c r="O57">
        <v>167.37</v>
      </c>
      <c r="Q57">
        <v>165.18</v>
      </c>
      <c r="S57">
        <v>165.13</v>
      </c>
      <c r="U57" s="14">
        <f t="shared" si="7"/>
        <v>941.5100000000001</v>
      </c>
    </row>
    <row r="58" spans="1:21" ht="15">
      <c r="A58">
        <v>66</v>
      </c>
      <c r="B58" s="1" t="s">
        <v>136</v>
      </c>
      <c r="C58" s="1" t="s">
        <v>137</v>
      </c>
      <c r="D58" s="9">
        <v>1966</v>
      </c>
      <c r="E58" s="1" t="s">
        <v>138</v>
      </c>
      <c r="F58" s="1">
        <v>500</v>
      </c>
      <c r="G58" s="1">
        <v>1986</v>
      </c>
      <c r="H58" s="1" t="s">
        <v>11</v>
      </c>
      <c r="I58" s="1">
        <f t="shared" si="6"/>
        <v>112</v>
      </c>
      <c r="K58">
        <v>179.46</v>
      </c>
      <c r="M58">
        <v>170.44</v>
      </c>
      <c r="O58">
        <v>172.32</v>
      </c>
      <c r="Q58">
        <v>171.5</v>
      </c>
      <c r="S58">
        <v>173</v>
      </c>
      <c r="U58" s="14">
        <f t="shared" si="7"/>
        <v>978.72</v>
      </c>
    </row>
    <row r="59" spans="1:21" ht="15">
      <c r="A59">
        <v>649</v>
      </c>
      <c r="B59" s="1" t="s">
        <v>54</v>
      </c>
      <c r="C59" s="1" t="s">
        <v>55</v>
      </c>
      <c r="D59" s="9" t="s">
        <v>29</v>
      </c>
      <c r="E59" s="1" t="s">
        <v>34</v>
      </c>
      <c r="F59" s="1">
        <v>340</v>
      </c>
      <c r="G59" s="1">
        <v>1991</v>
      </c>
      <c r="H59" s="1" t="s">
        <v>11</v>
      </c>
      <c r="I59" s="1">
        <f t="shared" si="6"/>
        <v>109</v>
      </c>
      <c r="K59">
        <v>184.57</v>
      </c>
      <c r="M59">
        <v>188.57</v>
      </c>
      <c r="O59">
        <v>182.65</v>
      </c>
      <c r="Q59">
        <v>174.57</v>
      </c>
      <c r="S59">
        <v>168.92</v>
      </c>
      <c r="U59" s="14">
        <f t="shared" si="7"/>
        <v>1008.2799999999999</v>
      </c>
    </row>
    <row r="60" spans="1:21" ht="15">
      <c r="A60">
        <v>73</v>
      </c>
      <c r="B60" s="1" t="s">
        <v>86</v>
      </c>
      <c r="C60" s="1" t="s">
        <v>87</v>
      </c>
      <c r="D60" s="9">
        <v>1982</v>
      </c>
      <c r="E60" s="1" t="s">
        <v>88</v>
      </c>
      <c r="F60" s="1">
        <v>553</v>
      </c>
      <c r="G60" s="1">
        <v>1988</v>
      </c>
      <c r="H60" s="1" t="s">
        <v>11</v>
      </c>
      <c r="I60" s="1">
        <f t="shared" si="6"/>
        <v>130</v>
      </c>
      <c r="J60">
        <v>10000</v>
      </c>
      <c r="U60" s="14">
        <f t="shared" si="7"/>
        <v>10130</v>
      </c>
    </row>
    <row r="61" spans="1:21" ht="15">
      <c r="A61">
        <v>72</v>
      </c>
      <c r="B61" s="1" t="s">
        <v>78</v>
      </c>
      <c r="C61" s="1" t="s">
        <v>52</v>
      </c>
      <c r="D61" s="9">
        <v>1967</v>
      </c>
      <c r="E61" s="1" t="s">
        <v>77</v>
      </c>
      <c r="F61" s="1">
        <v>600</v>
      </c>
      <c r="G61" s="1">
        <v>1993</v>
      </c>
      <c r="H61" s="1" t="s">
        <v>11</v>
      </c>
      <c r="I61" s="1">
        <f t="shared" si="6"/>
        <v>120</v>
      </c>
      <c r="K61">
        <v>185.45</v>
      </c>
      <c r="T61">
        <v>10000</v>
      </c>
      <c r="U61" s="14">
        <f t="shared" si="7"/>
        <v>10305.45</v>
      </c>
    </row>
  </sheetData>
  <sheetProtection/>
  <printOptions/>
  <pageMargins left="0.7" right="0.7" top="0.75" bottom="0.75" header="0.3" footer="0.3"/>
  <pageSetup fitToHeight="0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Isabella Legat</cp:lastModifiedBy>
  <cp:lastPrinted>2020-10-17T15:32:39Z</cp:lastPrinted>
  <dcterms:created xsi:type="dcterms:W3CDTF">2019-04-24T12:46:01Z</dcterms:created>
  <dcterms:modified xsi:type="dcterms:W3CDTF">2020-10-17T15:41:35Z</dcterms:modified>
  <cp:category/>
  <cp:version/>
  <cp:contentType/>
  <cp:contentStatus/>
</cp:coreProperties>
</file>